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Q29" i="1"/>
  <c r="Q30"/>
  <c r="R25"/>
  <c r="Q25"/>
  <c r="Q26" s="1"/>
  <c r="O25"/>
  <c r="N25"/>
  <c r="N26" s="1"/>
  <c r="M25"/>
  <c r="L25"/>
  <c r="L26" s="1"/>
  <c r="Q27" l="1"/>
  <c r="N27"/>
  <c r="L27"/>
</calcChain>
</file>

<file path=xl/sharedStrings.xml><?xml version="1.0" encoding="utf-8"?>
<sst xmlns="http://schemas.openxmlformats.org/spreadsheetml/2006/main" count="48" uniqueCount="36">
  <si>
    <t>Sbor</t>
  </si>
  <si>
    <t>SD</t>
  </si>
  <si>
    <t>HDL</t>
  </si>
  <si>
    <t>SH</t>
  </si>
  <si>
    <t xml:space="preserve">SD </t>
  </si>
  <si>
    <t>Bošín</t>
  </si>
  <si>
    <t>Brandýs nad L.</t>
  </si>
  <si>
    <t>Český Brod</t>
  </si>
  <si>
    <t>Chleby</t>
  </si>
  <si>
    <t>Kolín</t>
  </si>
  <si>
    <t>Kovánec</t>
  </si>
  <si>
    <t>Krakovany</t>
  </si>
  <si>
    <t>Kutná Hora</t>
  </si>
  <si>
    <t>Libenice</t>
  </si>
  <si>
    <t>Libice</t>
  </si>
  <si>
    <t>Libiš</t>
  </si>
  <si>
    <t>Lysá nad Labem</t>
  </si>
  <si>
    <t>Mělník</t>
  </si>
  <si>
    <t>Mladá Boleslav</t>
  </si>
  <si>
    <t>Mšeno</t>
  </si>
  <si>
    <t>Nymburk</t>
  </si>
  <si>
    <t>Pečky</t>
  </si>
  <si>
    <t>Poděbrady</t>
  </si>
  <si>
    <t>5 143</t>
  </si>
  <si>
    <t>Předhradí</t>
  </si>
  <si>
    <t>Velenice</t>
  </si>
  <si>
    <t>Velim</t>
  </si>
  <si>
    <t>Zruč nad Sázavou</t>
  </si>
  <si>
    <t>Celkem</t>
  </si>
  <si>
    <t>1/3 (pro seniorát)</t>
  </si>
  <si>
    <t>2/3 (pro ústředí)</t>
  </si>
  <si>
    <t>Sbírka společná s Kolínem</t>
  </si>
  <si>
    <t>vrácený dar a loňská sbírka JJ</t>
  </si>
  <si>
    <t>převod z minulého roku</t>
  </si>
  <si>
    <t>celkem</t>
  </si>
  <si>
    <t>k rozdělení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</si>
</sst>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0" fontId="0" fillId="0" borderId="1" xfId="0" applyFill="1" applyBorder="1"/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3" fontId="0" fillId="0" borderId="1" xfId="0" applyNumberFormat="1" applyFill="1" applyBorder="1"/>
    <xf numFmtId="3" fontId="0" fillId="0" borderId="0" xfId="0" applyNumberFormat="1" applyFill="1" applyBorder="1"/>
    <xf numFmtId="0" fontId="0" fillId="0" borderId="1" xfId="0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P32" sqref="P32"/>
    </sheetView>
  </sheetViews>
  <sheetFormatPr defaultRowHeight="15"/>
  <cols>
    <col min="1" max="1" width="16.7109375" style="2" bestFit="1" customWidth="1"/>
    <col min="2" max="13" width="9.140625" style="2" customWidth="1"/>
    <col min="14" max="16384" width="9.140625" style="2"/>
  </cols>
  <sheetData>
    <row r="1" spans="1:19" ht="15.75">
      <c r="A1" s="1"/>
      <c r="B1" s="34">
        <v>2009</v>
      </c>
      <c r="C1" s="34"/>
      <c r="D1" s="34">
        <v>2010</v>
      </c>
      <c r="E1" s="34"/>
      <c r="F1" s="34">
        <v>2011</v>
      </c>
      <c r="G1" s="34"/>
      <c r="H1" s="34">
        <v>2012</v>
      </c>
      <c r="I1" s="34"/>
      <c r="J1" s="32">
        <v>2013</v>
      </c>
      <c r="K1" s="32"/>
      <c r="L1" s="32">
        <v>2014</v>
      </c>
      <c r="M1" s="32"/>
      <c r="N1" s="32">
        <v>2015</v>
      </c>
      <c r="O1" s="32"/>
      <c r="Q1" s="32">
        <v>2016</v>
      </c>
      <c r="R1" s="32"/>
    </row>
    <row r="2" spans="1:19" ht="15.75">
      <c r="A2" s="1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1</v>
      </c>
      <c r="G2" s="3" t="s">
        <v>2</v>
      </c>
      <c r="H2" s="3" t="s">
        <v>1</v>
      </c>
      <c r="I2" s="3" t="s">
        <v>2</v>
      </c>
      <c r="J2" s="4" t="s">
        <v>4</v>
      </c>
      <c r="K2" s="4" t="s">
        <v>2</v>
      </c>
      <c r="L2" s="4" t="s">
        <v>1</v>
      </c>
      <c r="M2" s="4" t="s">
        <v>2</v>
      </c>
      <c r="N2" s="22" t="s">
        <v>1</v>
      </c>
      <c r="O2" s="22" t="s">
        <v>2</v>
      </c>
      <c r="Q2" s="26" t="s">
        <v>1</v>
      </c>
      <c r="R2" s="26" t="s">
        <v>2</v>
      </c>
    </row>
    <row r="3" spans="1:19" ht="15.75">
      <c r="A3" s="5" t="s">
        <v>5</v>
      </c>
      <c r="B3" s="6">
        <v>3100</v>
      </c>
      <c r="C3" s="6">
        <v>1060</v>
      </c>
      <c r="D3" s="6">
        <v>1950</v>
      </c>
      <c r="E3" s="7">
        <v>950</v>
      </c>
      <c r="F3" s="6">
        <v>2470</v>
      </c>
      <c r="G3" s="6">
        <v>1150</v>
      </c>
      <c r="H3" s="6">
        <v>2750</v>
      </c>
      <c r="I3" s="6">
        <v>1280</v>
      </c>
      <c r="J3" s="8">
        <v>2850</v>
      </c>
      <c r="K3" s="8">
        <v>1800</v>
      </c>
      <c r="L3" s="8">
        <v>3040</v>
      </c>
      <c r="M3" s="8">
        <v>1390</v>
      </c>
      <c r="N3" s="8">
        <v>3160</v>
      </c>
      <c r="O3" s="8">
        <v>1410</v>
      </c>
      <c r="Q3" s="30">
        <v>4200</v>
      </c>
      <c r="R3" s="30">
        <v>1670</v>
      </c>
    </row>
    <row r="4" spans="1:19" ht="15.75">
      <c r="A4" s="5" t="s">
        <v>6</v>
      </c>
      <c r="B4" s="6">
        <v>4600</v>
      </c>
      <c r="C4" s="6">
        <v>1265</v>
      </c>
      <c r="D4" s="6">
        <v>7450</v>
      </c>
      <c r="E4" s="6">
        <v>1290</v>
      </c>
      <c r="F4" s="6">
        <v>8100</v>
      </c>
      <c r="G4" s="7">
        <v>870</v>
      </c>
      <c r="H4" s="6">
        <v>5400</v>
      </c>
      <c r="I4" s="7">
        <v>450</v>
      </c>
      <c r="J4" s="8">
        <v>7300</v>
      </c>
      <c r="K4" s="8">
        <v>1030</v>
      </c>
      <c r="L4" s="8">
        <v>3955</v>
      </c>
      <c r="M4" s="8">
        <v>460</v>
      </c>
      <c r="N4" s="8">
        <v>4904</v>
      </c>
      <c r="O4" s="8">
        <v>710</v>
      </c>
      <c r="Q4" s="30">
        <v>6650</v>
      </c>
      <c r="R4" s="30">
        <v>530</v>
      </c>
    </row>
    <row r="5" spans="1:19" ht="15.75">
      <c r="A5" s="5" t="s">
        <v>7</v>
      </c>
      <c r="B5" s="6">
        <v>7100</v>
      </c>
      <c r="C5" s="6">
        <v>3620</v>
      </c>
      <c r="D5" s="6">
        <v>5800</v>
      </c>
      <c r="E5" s="6">
        <v>3100</v>
      </c>
      <c r="F5" s="6">
        <v>6000</v>
      </c>
      <c r="G5" s="6">
        <v>2590</v>
      </c>
      <c r="H5" s="6">
        <v>8500</v>
      </c>
      <c r="I5" s="6">
        <v>2050</v>
      </c>
      <c r="J5" s="8">
        <v>6000</v>
      </c>
      <c r="K5" s="8">
        <v>1540</v>
      </c>
      <c r="L5" s="8">
        <v>7300</v>
      </c>
      <c r="M5" s="8">
        <v>2700</v>
      </c>
      <c r="N5" s="8">
        <v>5100</v>
      </c>
      <c r="O5" s="8">
        <v>2900</v>
      </c>
      <c r="Q5" s="30">
        <v>6450</v>
      </c>
      <c r="R5" s="30">
        <v>2511</v>
      </c>
    </row>
    <row r="6" spans="1:19" ht="15.75">
      <c r="A6" s="5" t="s">
        <v>8</v>
      </c>
      <c r="B6" s="6">
        <v>6670</v>
      </c>
      <c r="C6" s="7">
        <v>795</v>
      </c>
      <c r="D6" s="6">
        <v>6300</v>
      </c>
      <c r="E6" s="7">
        <v>530</v>
      </c>
      <c r="F6" s="6">
        <v>4500</v>
      </c>
      <c r="G6" s="7">
        <v>660</v>
      </c>
      <c r="H6" s="6">
        <v>3800</v>
      </c>
      <c r="I6" s="7">
        <v>500</v>
      </c>
      <c r="J6" s="8">
        <v>4150</v>
      </c>
      <c r="K6" s="9">
        <v>360</v>
      </c>
      <c r="L6" s="8">
        <v>4800</v>
      </c>
      <c r="M6" s="8">
        <v>550</v>
      </c>
      <c r="N6" s="8">
        <v>4000</v>
      </c>
      <c r="O6" s="8">
        <v>370</v>
      </c>
      <c r="Q6" s="30">
        <v>4400</v>
      </c>
      <c r="R6" s="30">
        <v>630</v>
      </c>
    </row>
    <row r="7" spans="1:19" ht="15.75">
      <c r="A7" s="5" t="s">
        <v>9</v>
      </c>
      <c r="B7" s="6">
        <v>21170</v>
      </c>
      <c r="C7" s="6">
        <v>5384</v>
      </c>
      <c r="D7" s="6">
        <v>25310</v>
      </c>
      <c r="E7" s="6">
        <v>4965</v>
      </c>
      <c r="F7" s="6">
        <v>22240</v>
      </c>
      <c r="G7" s="6">
        <v>7110</v>
      </c>
      <c r="H7" s="6">
        <v>17040</v>
      </c>
      <c r="I7" s="6">
        <v>5638</v>
      </c>
      <c r="J7" s="8">
        <v>17620</v>
      </c>
      <c r="K7" s="8">
        <v>4565</v>
      </c>
      <c r="L7" s="8">
        <v>14730</v>
      </c>
      <c r="M7" s="8">
        <v>5250</v>
      </c>
      <c r="N7" s="8">
        <v>19700</v>
      </c>
      <c r="O7" s="8">
        <v>3645</v>
      </c>
      <c r="Q7" s="30">
        <v>13050</v>
      </c>
      <c r="R7" s="30">
        <v>3573</v>
      </c>
    </row>
    <row r="8" spans="1:19" ht="15.75">
      <c r="A8" s="5" t="s">
        <v>10</v>
      </c>
      <c r="B8" s="6">
        <v>3500</v>
      </c>
      <c r="C8" s="7">
        <v>900</v>
      </c>
      <c r="D8" s="6">
        <v>3450</v>
      </c>
      <c r="E8" s="7">
        <v>900</v>
      </c>
      <c r="F8" s="6">
        <v>3500</v>
      </c>
      <c r="G8" s="7">
        <v>800</v>
      </c>
      <c r="H8" s="6">
        <v>3200</v>
      </c>
      <c r="I8" s="7">
        <v>750</v>
      </c>
      <c r="J8" s="8">
        <v>5800</v>
      </c>
      <c r="K8" s="8">
        <v>1350</v>
      </c>
      <c r="L8" s="8">
        <v>4750</v>
      </c>
      <c r="M8" s="8">
        <v>450</v>
      </c>
      <c r="N8" s="8">
        <v>3500</v>
      </c>
      <c r="O8" s="8">
        <v>1000</v>
      </c>
      <c r="Q8" s="30">
        <v>4250</v>
      </c>
      <c r="R8" s="30">
        <v>800</v>
      </c>
    </row>
    <row r="9" spans="1:19" ht="15.75">
      <c r="A9" s="5" t="s">
        <v>11</v>
      </c>
      <c r="B9" s="6">
        <v>2000</v>
      </c>
      <c r="C9" s="6">
        <v>1400</v>
      </c>
      <c r="D9" s="6">
        <v>3400</v>
      </c>
      <c r="E9" s="6">
        <v>1300</v>
      </c>
      <c r="F9" s="6">
        <v>5050</v>
      </c>
      <c r="G9" s="6">
        <v>1050</v>
      </c>
      <c r="H9" s="6">
        <v>2500</v>
      </c>
      <c r="I9" s="7">
        <v>700</v>
      </c>
      <c r="J9" s="8">
        <v>2500</v>
      </c>
      <c r="K9" s="8">
        <v>1500</v>
      </c>
      <c r="L9" s="8">
        <v>3000</v>
      </c>
      <c r="M9" s="8">
        <v>1470</v>
      </c>
      <c r="N9" s="8">
        <v>3400</v>
      </c>
      <c r="O9" s="8">
        <v>780</v>
      </c>
      <c r="Q9" s="30">
        <v>4500</v>
      </c>
      <c r="R9" s="30">
        <v>1100</v>
      </c>
    </row>
    <row r="10" spans="1:19" ht="15.75">
      <c r="A10" s="5" t="s">
        <v>12</v>
      </c>
      <c r="B10" s="6">
        <v>9460</v>
      </c>
      <c r="C10" s="6">
        <v>1380</v>
      </c>
      <c r="D10" s="6">
        <v>10230</v>
      </c>
      <c r="E10" s="6">
        <v>1631</v>
      </c>
      <c r="F10" s="6">
        <v>7600</v>
      </c>
      <c r="G10" s="6">
        <v>1550</v>
      </c>
      <c r="H10" s="6">
        <v>9360</v>
      </c>
      <c r="I10" s="6">
        <v>1447</v>
      </c>
      <c r="J10" s="8">
        <v>7300</v>
      </c>
      <c r="K10" s="8">
        <v>2120</v>
      </c>
      <c r="L10" s="8">
        <v>4250</v>
      </c>
      <c r="M10" s="8">
        <v>1640</v>
      </c>
      <c r="N10" s="8">
        <v>4000</v>
      </c>
      <c r="O10" s="8">
        <v>2525</v>
      </c>
      <c r="Q10" s="30">
        <v>9550</v>
      </c>
      <c r="R10" s="30">
        <v>2520</v>
      </c>
    </row>
    <row r="11" spans="1:19" ht="15.75">
      <c r="A11" s="5" t="s">
        <v>13</v>
      </c>
      <c r="B11" s="6">
        <v>1920</v>
      </c>
      <c r="C11" s="7">
        <v>610</v>
      </c>
      <c r="D11" s="6">
        <v>2050</v>
      </c>
      <c r="E11" s="7">
        <v>670</v>
      </c>
      <c r="F11" s="6">
        <v>3150</v>
      </c>
      <c r="G11" s="7">
        <v>650</v>
      </c>
      <c r="H11" s="6">
        <v>1700</v>
      </c>
      <c r="I11" s="7">
        <v>350</v>
      </c>
      <c r="J11" s="8">
        <v>3000</v>
      </c>
      <c r="K11" s="9">
        <v>450</v>
      </c>
      <c r="L11" s="8">
        <v>2100</v>
      </c>
      <c r="M11" s="8">
        <v>570</v>
      </c>
      <c r="N11" s="8">
        <v>1100</v>
      </c>
      <c r="O11" s="8">
        <v>430</v>
      </c>
      <c r="Q11" s="30">
        <v>1250</v>
      </c>
      <c r="R11" s="30">
        <v>0</v>
      </c>
      <c r="S11" s="2" t="s">
        <v>31</v>
      </c>
    </row>
    <row r="12" spans="1:19" ht="15.75">
      <c r="A12" s="5" t="s">
        <v>14</v>
      </c>
      <c r="B12" s="6">
        <v>5650</v>
      </c>
      <c r="C12" s="6">
        <v>1850</v>
      </c>
      <c r="D12" s="6">
        <v>6000</v>
      </c>
      <c r="E12" s="6">
        <v>3250</v>
      </c>
      <c r="F12" s="6">
        <v>5373</v>
      </c>
      <c r="G12" s="6">
        <v>3275</v>
      </c>
      <c r="H12" s="6">
        <v>8000</v>
      </c>
      <c r="I12" s="6">
        <v>2690</v>
      </c>
      <c r="J12" s="8">
        <v>5200</v>
      </c>
      <c r="K12" s="8">
        <v>2110</v>
      </c>
      <c r="L12" s="8">
        <v>6950</v>
      </c>
      <c r="M12" s="8">
        <v>1225</v>
      </c>
      <c r="N12" s="8">
        <v>4600</v>
      </c>
      <c r="O12" s="8">
        <v>1625</v>
      </c>
      <c r="Q12" s="30">
        <v>5150</v>
      </c>
      <c r="R12" s="30">
        <v>3100</v>
      </c>
    </row>
    <row r="13" spans="1:19" ht="15.75">
      <c r="A13" s="5" t="s">
        <v>15</v>
      </c>
      <c r="B13" s="6">
        <v>10700</v>
      </c>
      <c r="C13" s="6">
        <v>2690</v>
      </c>
      <c r="D13" s="6">
        <v>9400</v>
      </c>
      <c r="E13" s="6">
        <v>5180</v>
      </c>
      <c r="F13" s="6">
        <v>8670</v>
      </c>
      <c r="G13" s="6">
        <v>1950</v>
      </c>
      <c r="H13" s="6">
        <v>8700</v>
      </c>
      <c r="I13" s="6">
        <v>1694</v>
      </c>
      <c r="J13" s="8">
        <v>7500</v>
      </c>
      <c r="K13" s="8">
        <v>2540</v>
      </c>
      <c r="L13" s="8">
        <v>3900</v>
      </c>
      <c r="M13" s="8">
        <v>3020</v>
      </c>
      <c r="N13" s="8">
        <v>6300</v>
      </c>
      <c r="O13" s="8">
        <v>3017</v>
      </c>
      <c r="Q13" s="30">
        <v>5200</v>
      </c>
      <c r="R13" s="30">
        <v>1570</v>
      </c>
    </row>
    <row r="14" spans="1:19" ht="15.75">
      <c r="A14" s="5" t="s">
        <v>16</v>
      </c>
      <c r="B14" s="6">
        <v>14760</v>
      </c>
      <c r="C14" s="6">
        <v>6456</v>
      </c>
      <c r="D14" s="6">
        <v>11583</v>
      </c>
      <c r="E14" s="6">
        <v>7380</v>
      </c>
      <c r="F14" s="6">
        <v>7794</v>
      </c>
      <c r="G14" s="6">
        <v>6380</v>
      </c>
      <c r="H14" s="6">
        <v>11073</v>
      </c>
      <c r="I14" s="6">
        <v>7330</v>
      </c>
      <c r="J14" s="8">
        <v>9790</v>
      </c>
      <c r="K14" s="8">
        <v>8170</v>
      </c>
      <c r="L14" s="8">
        <v>7355</v>
      </c>
      <c r="M14" s="8">
        <v>8420</v>
      </c>
      <c r="N14" s="8">
        <v>9888</v>
      </c>
      <c r="O14" s="8">
        <v>8420</v>
      </c>
      <c r="Q14" s="30">
        <v>10000</v>
      </c>
      <c r="R14" s="30">
        <v>9114</v>
      </c>
    </row>
    <row r="15" spans="1:19" ht="15.75">
      <c r="A15" s="5" t="s">
        <v>17</v>
      </c>
      <c r="B15" s="6">
        <v>9570</v>
      </c>
      <c r="C15" s="6">
        <v>3430</v>
      </c>
      <c r="D15" s="6">
        <v>12950</v>
      </c>
      <c r="E15" s="6">
        <v>3284</v>
      </c>
      <c r="F15" s="6">
        <v>14250</v>
      </c>
      <c r="G15" s="6">
        <v>3116</v>
      </c>
      <c r="H15" s="6">
        <v>9100</v>
      </c>
      <c r="I15" s="6">
        <v>2695</v>
      </c>
      <c r="J15" s="8">
        <v>11650</v>
      </c>
      <c r="K15" s="8">
        <v>3612</v>
      </c>
      <c r="L15" s="8">
        <v>8900</v>
      </c>
      <c r="M15" s="8">
        <v>3521</v>
      </c>
      <c r="N15" s="8">
        <v>10750</v>
      </c>
      <c r="O15" s="8">
        <v>4840</v>
      </c>
      <c r="Q15" s="30">
        <v>21150</v>
      </c>
      <c r="R15" s="30">
        <v>3064</v>
      </c>
    </row>
    <row r="16" spans="1:19" ht="15.75">
      <c r="A16" s="5" t="s">
        <v>18</v>
      </c>
      <c r="B16" s="6">
        <v>21850</v>
      </c>
      <c r="C16" s="6">
        <v>2740</v>
      </c>
      <c r="D16" s="6">
        <v>23250</v>
      </c>
      <c r="E16" s="6">
        <v>3780</v>
      </c>
      <c r="F16" s="6">
        <v>19800</v>
      </c>
      <c r="G16" s="6">
        <v>2230</v>
      </c>
      <c r="H16" s="6">
        <v>19500</v>
      </c>
      <c r="I16" s="6">
        <v>3300</v>
      </c>
      <c r="J16" s="8">
        <v>15600</v>
      </c>
      <c r="K16" s="8">
        <v>1270</v>
      </c>
      <c r="L16" s="8">
        <v>10450</v>
      </c>
      <c r="M16" s="8">
        <v>3540</v>
      </c>
      <c r="N16" s="8">
        <v>12400</v>
      </c>
      <c r="O16" s="8">
        <v>3720</v>
      </c>
      <c r="Q16" s="30">
        <v>18200</v>
      </c>
      <c r="R16" s="30">
        <v>2430</v>
      </c>
    </row>
    <row r="17" spans="1:19" ht="15.75">
      <c r="A17" s="5" t="s">
        <v>19</v>
      </c>
      <c r="B17" s="6">
        <v>2900</v>
      </c>
      <c r="C17" s="6">
        <v>1375</v>
      </c>
      <c r="D17" s="6">
        <v>2900</v>
      </c>
      <c r="E17" s="6">
        <v>1052</v>
      </c>
      <c r="F17" s="6">
        <v>2900</v>
      </c>
      <c r="G17" s="6">
        <v>1673</v>
      </c>
      <c r="H17" s="6">
        <v>4500</v>
      </c>
      <c r="I17" s="6">
        <v>1362</v>
      </c>
      <c r="J17" s="8">
        <v>3600</v>
      </c>
      <c r="K17" s="8">
        <v>1440</v>
      </c>
      <c r="L17" s="8">
        <v>5300</v>
      </c>
      <c r="M17" s="8">
        <v>2463</v>
      </c>
      <c r="N17" s="8">
        <v>4050</v>
      </c>
      <c r="O17" s="8">
        <v>1340</v>
      </c>
      <c r="Q17" s="30">
        <v>5200</v>
      </c>
      <c r="R17" s="30">
        <v>1410</v>
      </c>
    </row>
    <row r="18" spans="1:19" ht="15.75">
      <c r="A18" s="5" t="s">
        <v>20</v>
      </c>
      <c r="B18" s="6">
        <v>11850</v>
      </c>
      <c r="C18" s="6">
        <v>3975</v>
      </c>
      <c r="D18" s="6">
        <v>10000</v>
      </c>
      <c r="E18" s="6">
        <v>5120</v>
      </c>
      <c r="F18" s="6">
        <v>8200</v>
      </c>
      <c r="G18" s="6">
        <v>5788</v>
      </c>
      <c r="H18" s="6">
        <v>7650</v>
      </c>
      <c r="I18" s="6">
        <v>6472</v>
      </c>
      <c r="J18" s="8">
        <v>6600</v>
      </c>
      <c r="K18" s="8">
        <v>5194</v>
      </c>
      <c r="L18" s="8">
        <v>8950</v>
      </c>
      <c r="M18" s="8">
        <v>5410</v>
      </c>
      <c r="N18" s="8">
        <v>12350</v>
      </c>
      <c r="O18" s="8">
        <v>4343</v>
      </c>
      <c r="Q18" s="30">
        <v>9220</v>
      </c>
      <c r="R18" s="30">
        <v>4530</v>
      </c>
    </row>
    <row r="19" spans="1:19" ht="15.75">
      <c r="A19" s="5" t="s">
        <v>21</v>
      </c>
      <c r="B19" s="6">
        <v>1300</v>
      </c>
      <c r="C19" s="7">
        <v>240</v>
      </c>
      <c r="D19" s="6">
        <v>1500</v>
      </c>
      <c r="E19" s="7">
        <v>440</v>
      </c>
      <c r="F19" s="6">
        <v>1600</v>
      </c>
      <c r="G19" s="7">
        <v>217</v>
      </c>
      <c r="H19" s="7">
        <v>300</v>
      </c>
      <c r="I19" s="7">
        <v>100</v>
      </c>
      <c r="J19" s="9">
        <v>600</v>
      </c>
      <c r="K19" s="9">
        <v>100</v>
      </c>
      <c r="L19" s="8">
        <v>850</v>
      </c>
      <c r="M19" s="8">
        <v>100</v>
      </c>
      <c r="N19" s="25">
        <v>1400</v>
      </c>
      <c r="O19" s="25">
        <v>150</v>
      </c>
      <c r="Q19" s="30">
        <v>700</v>
      </c>
      <c r="R19" s="30">
        <v>300</v>
      </c>
    </row>
    <row r="20" spans="1:19" ht="15" customHeight="1">
      <c r="A20" s="5" t="s">
        <v>22</v>
      </c>
      <c r="B20" s="6">
        <v>20859</v>
      </c>
      <c r="C20" s="6">
        <v>5441</v>
      </c>
      <c r="D20" s="6">
        <v>14440</v>
      </c>
      <c r="E20" s="6">
        <v>5536</v>
      </c>
      <c r="F20" s="6">
        <v>22650</v>
      </c>
      <c r="G20" s="6">
        <v>5901</v>
      </c>
      <c r="H20" s="6">
        <v>22120</v>
      </c>
      <c r="I20" s="6">
        <v>5555</v>
      </c>
      <c r="J20" s="8">
        <v>18050</v>
      </c>
      <c r="K20" s="8">
        <v>5049</v>
      </c>
      <c r="L20" s="8">
        <v>18110</v>
      </c>
      <c r="M20" s="8" t="s">
        <v>23</v>
      </c>
      <c r="N20" s="8">
        <v>20000</v>
      </c>
      <c r="O20" s="8">
        <v>5118</v>
      </c>
      <c r="Q20" s="30">
        <v>22300</v>
      </c>
      <c r="R20" s="30">
        <v>6304</v>
      </c>
    </row>
    <row r="21" spans="1:19" ht="15.75">
      <c r="A21" s="5" t="s">
        <v>24</v>
      </c>
      <c r="B21" s="6">
        <v>3450</v>
      </c>
      <c r="C21" s="6">
        <v>1200</v>
      </c>
      <c r="D21" s="6">
        <v>3610</v>
      </c>
      <c r="E21" s="7">
        <v>940</v>
      </c>
      <c r="F21" s="6">
        <v>3201</v>
      </c>
      <c r="G21" s="6">
        <v>1070</v>
      </c>
      <c r="H21" s="6">
        <v>3100</v>
      </c>
      <c r="I21" s="7">
        <v>940</v>
      </c>
      <c r="J21" s="8">
        <v>3400</v>
      </c>
      <c r="K21" s="8">
        <v>1180</v>
      </c>
      <c r="L21" s="8">
        <v>2500</v>
      </c>
      <c r="M21" s="8">
        <v>1090</v>
      </c>
      <c r="N21" s="8">
        <v>2800</v>
      </c>
      <c r="O21" s="8">
        <v>1580</v>
      </c>
      <c r="Q21" s="30">
        <v>3680</v>
      </c>
      <c r="R21" s="30">
        <v>930</v>
      </c>
    </row>
    <row r="22" spans="1:19" ht="15.75">
      <c r="A22" s="5" t="s">
        <v>25</v>
      </c>
      <c r="B22" s="6">
        <v>7350</v>
      </c>
      <c r="C22" s="7">
        <v>550</v>
      </c>
      <c r="D22" s="6">
        <v>6950</v>
      </c>
      <c r="E22" s="7">
        <v>900</v>
      </c>
      <c r="F22" s="6">
        <v>6050</v>
      </c>
      <c r="G22" s="7">
        <v>820</v>
      </c>
      <c r="H22" s="6">
        <v>7800</v>
      </c>
      <c r="I22" s="6">
        <v>1100</v>
      </c>
      <c r="J22" s="8">
        <v>7000</v>
      </c>
      <c r="K22" s="8">
        <v>1170</v>
      </c>
      <c r="L22" s="8">
        <v>6950</v>
      </c>
      <c r="M22" s="8">
        <v>1225</v>
      </c>
      <c r="N22" s="8">
        <v>6450</v>
      </c>
      <c r="O22" s="8">
        <v>800</v>
      </c>
      <c r="Q22" s="30">
        <v>8200</v>
      </c>
      <c r="R22" s="30">
        <v>1605</v>
      </c>
    </row>
    <row r="23" spans="1:19" ht="15.75">
      <c r="A23" s="5" t="s">
        <v>26</v>
      </c>
      <c r="B23" s="6">
        <v>2550</v>
      </c>
      <c r="C23" s="7">
        <v>750</v>
      </c>
      <c r="D23" s="6">
        <v>2630</v>
      </c>
      <c r="E23" s="7">
        <v>820</v>
      </c>
      <c r="F23" s="6">
        <v>2360</v>
      </c>
      <c r="G23" s="7">
        <v>890</v>
      </c>
      <c r="H23" s="6">
        <v>2700</v>
      </c>
      <c r="I23" s="7">
        <v>950</v>
      </c>
      <c r="J23" s="8">
        <v>2120</v>
      </c>
      <c r="K23" s="9">
        <v>740</v>
      </c>
      <c r="L23" s="8">
        <v>2300</v>
      </c>
      <c r="M23" s="8">
        <v>750</v>
      </c>
      <c r="N23" s="8">
        <v>1960</v>
      </c>
      <c r="O23" s="8">
        <v>960</v>
      </c>
      <c r="Q23" s="30">
        <v>1980</v>
      </c>
      <c r="R23" s="30">
        <v>830</v>
      </c>
    </row>
    <row r="24" spans="1:19" ht="16.5" thickBot="1">
      <c r="A24" s="15" t="s">
        <v>27</v>
      </c>
      <c r="B24" s="16">
        <v>4100</v>
      </c>
      <c r="C24" s="16">
        <v>1980</v>
      </c>
      <c r="D24" s="16">
        <v>3900</v>
      </c>
      <c r="E24" s="17">
        <v>650</v>
      </c>
      <c r="F24" s="16">
        <v>2950</v>
      </c>
      <c r="G24" s="16">
        <v>1500</v>
      </c>
      <c r="H24" s="16">
        <v>4400</v>
      </c>
      <c r="I24" s="16">
        <v>1000</v>
      </c>
      <c r="J24" s="18">
        <v>4200</v>
      </c>
      <c r="K24" s="19">
        <v>520</v>
      </c>
      <c r="L24" s="18">
        <v>3000</v>
      </c>
      <c r="M24" s="18">
        <v>750</v>
      </c>
      <c r="N24" s="24">
        <v>0</v>
      </c>
      <c r="O24" s="24">
        <v>650</v>
      </c>
      <c r="P24" s="27">
        <v>5000</v>
      </c>
      <c r="Q24" s="31">
        <v>2500</v>
      </c>
      <c r="R24" s="29"/>
      <c r="S24" s="2" t="s">
        <v>32</v>
      </c>
    </row>
    <row r="25" spans="1:19" ht="15.75">
      <c r="A25" s="1" t="s">
        <v>28</v>
      </c>
      <c r="B25" s="11">
        <v>176409</v>
      </c>
      <c r="C25" s="11">
        <v>49091</v>
      </c>
      <c r="D25" s="11">
        <v>175053</v>
      </c>
      <c r="E25" s="11">
        <v>53668</v>
      </c>
      <c r="F25" s="11">
        <v>168408</v>
      </c>
      <c r="G25" s="11">
        <v>51240</v>
      </c>
      <c r="H25" s="11">
        <v>163193</v>
      </c>
      <c r="I25" s="11">
        <v>48353</v>
      </c>
      <c r="J25" s="20">
        <v>151830</v>
      </c>
      <c r="K25" s="20">
        <v>47810</v>
      </c>
      <c r="L25" s="10">
        <f>SUM(L3:L24)</f>
        <v>133440</v>
      </c>
      <c r="M25" s="10">
        <f>SUM(M3:M24)</f>
        <v>45994</v>
      </c>
      <c r="N25" s="10">
        <f>SUM(N3:N24)</f>
        <v>141812</v>
      </c>
      <c r="O25" s="10">
        <f>SUM(O3:O24)</f>
        <v>50333</v>
      </c>
      <c r="Q25" s="10">
        <f>SUM(Q3:Q24)</f>
        <v>167780</v>
      </c>
      <c r="R25" s="10">
        <f>SUM(R3:R24)</f>
        <v>48521</v>
      </c>
    </row>
    <row r="26" spans="1:19" ht="15.75">
      <c r="A26" s="5" t="s">
        <v>29</v>
      </c>
      <c r="B26" s="11">
        <v>58803</v>
      </c>
      <c r="C26" s="12"/>
      <c r="D26" s="11">
        <v>58351</v>
      </c>
      <c r="E26" s="12"/>
      <c r="F26" s="11">
        <v>56136</v>
      </c>
      <c r="G26" s="12"/>
      <c r="H26" s="11">
        <v>54398</v>
      </c>
      <c r="I26" s="12"/>
      <c r="J26" s="13">
        <v>50610</v>
      </c>
      <c r="K26" s="14"/>
      <c r="L26" s="21">
        <f>L25/3</f>
        <v>44480</v>
      </c>
      <c r="M26" s="14"/>
      <c r="N26" s="21">
        <f>N25/3</f>
        <v>47270.666666666664</v>
      </c>
      <c r="O26" s="14"/>
      <c r="Q26" s="21">
        <f>Q25/3</f>
        <v>55926.666666666664</v>
      </c>
      <c r="R26" s="14"/>
    </row>
    <row r="27" spans="1:19" ht="15.75">
      <c r="A27" s="5" t="s">
        <v>30</v>
      </c>
      <c r="B27" s="11">
        <v>117606</v>
      </c>
      <c r="C27" s="12"/>
      <c r="D27" s="11">
        <v>116702</v>
      </c>
      <c r="E27" s="12"/>
      <c r="F27" s="11">
        <v>112272</v>
      </c>
      <c r="G27" s="12"/>
      <c r="H27" s="11">
        <v>108795</v>
      </c>
      <c r="I27" s="12"/>
      <c r="J27" s="13">
        <v>101220</v>
      </c>
      <c r="K27" s="14"/>
      <c r="L27" s="21">
        <f>L25*2/3</f>
        <v>88960</v>
      </c>
      <c r="M27" s="14"/>
      <c r="N27" s="21">
        <f>N25*2/3</f>
        <v>94541.333333333328</v>
      </c>
      <c r="O27" s="14"/>
      <c r="Q27" s="21">
        <f>Q25*2/3</f>
        <v>111853.33333333333</v>
      </c>
      <c r="R27" s="14"/>
    </row>
    <row r="28" spans="1:19" ht="15.75">
      <c r="I28" s="33" t="s">
        <v>33</v>
      </c>
      <c r="J28" s="33"/>
      <c r="K28" s="33"/>
      <c r="L28" s="23"/>
      <c r="M28" s="21"/>
      <c r="N28" s="23">
        <v>608</v>
      </c>
      <c r="Q28" s="23">
        <v>879</v>
      </c>
    </row>
    <row r="29" spans="1:19">
      <c r="P29" s="35" t="s">
        <v>34</v>
      </c>
      <c r="Q29" s="28">
        <f>Q25+P24+Q28</f>
        <v>173659</v>
      </c>
    </row>
    <row r="30" spans="1:19">
      <c r="P30" s="35" t="s">
        <v>35</v>
      </c>
      <c r="Q30" s="28">
        <f>Q26+Q28+P24</f>
        <v>61805.666666666664</v>
      </c>
    </row>
  </sheetData>
  <mergeCells count="9">
    <mergeCell ref="Q1:R1"/>
    <mergeCell ref="N1:O1"/>
    <mergeCell ref="I28:K28"/>
    <mergeCell ref="L1:M1"/>
    <mergeCell ref="B1:C1"/>
    <mergeCell ref="D1:E1"/>
    <mergeCell ref="F1:G1"/>
    <mergeCell ref="H1:I1"/>
    <mergeCell ref="J1:K1"/>
  </mergeCells>
  <printOptions horizontalCentered="1" verticalCentered="1" gridLines="1"/>
  <pageMargins left="0.70866141732283472" right="0.70866141732283472" top="0.98425196850393704" bottom="0.6692913385826772" header="0.6692913385826772" footer="0.39370078740157483"/>
  <pageSetup paperSize="9" orientation="landscape" blackAndWhite="1" horizontalDpi="300" verticalDpi="300" r:id="rId1"/>
  <headerFooter>
    <oddHeader>&amp;L&amp;"-,Tučná kurzíva"&amp;UPříloha č.2&amp;C&amp;"Courier New,tučné kurzíva"&amp;14&amp;UPřehled sbírky darů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2016-06-20T19:16:53Z</dcterms:modified>
</cp:coreProperties>
</file>