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345" windowHeight="11640" activeTab="0"/>
  </bookViews>
  <sheets>
    <sheet name="CR a SR výpočet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<sst xmlns="http://schemas.openxmlformats.org/spreadsheetml/2006/main" count="46" uniqueCount="43">
  <si>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SEN</t>
  </si>
  <si>
    <t>50% váha podle počtu členů sboru</t>
  </si>
  <si>
    <t xml:space="preserve">       stanovené repartice</t>
  </si>
  <si>
    <t>Poznámka:</t>
  </si>
  <si>
    <t>Český Brod</t>
  </si>
  <si>
    <t>Chleby</t>
  </si>
  <si>
    <t>Kolín</t>
  </si>
  <si>
    <t>Krakovany</t>
  </si>
  <si>
    <t>Kutná Hora</t>
  </si>
  <si>
    <t>Libenice</t>
  </si>
  <si>
    <t>Mělník</t>
  </si>
  <si>
    <t>Mladá Boleslav</t>
  </si>
  <si>
    <t>Nymburk</t>
  </si>
  <si>
    <t>Pečky</t>
  </si>
  <si>
    <t>Poděbrady</t>
  </si>
  <si>
    <t>Předhradí</t>
  </si>
  <si>
    <t>Velenice</t>
  </si>
  <si>
    <t>Velim</t>
  </si>
  <si>
    <t>Brandýs nad Labem</t>
  </si>
  <si>
    <t xml:space="preserve">Kovánec </t>
  </si>
  <si>
    <t>Libice nad Cidlinou</t>
  </si>
  <si>
    <t>Lysá nad Labem</t>
  </si>
  <si>
    <t>Mšeno u Mělníka</t>
  </si>
  <si>
    <t>Zruč nad Sázavou</t>
  </si>
  <si>
    <t>počet členů</t>
  </si>
  <si>
    <t>50% poč.členů</t>
  </si>
  <si>
    <t>50% příjmy</t>
  </si>
  <si>
    <r>
      <t>50 % váha dle příjmů</t>
    </r>
    <r>
      <rPr>
        <sz val="8"/>
        <rFont val="Tahoma"/>
        <family val="2"/>
      </rPr>
      <t>:  Salár+sborové sbírky+sbírka na pf+ostatní příjmy+příjmy z podnikání+dary tuzemské a zahraniční</t>
    </r>
  </si>
  <si>
    <t>příjmy</t>
  </si>
  <si>
    <t xml:space="preserve">příjmy </t>
  </si>
  <si>
    <t>CR</t>
  </si>
  <si>
    <t>celkem</t>
  </si>
  <si>
    <t>dle členů a přijmů</t>
  </si>
  <si>
    <r>
      <t xml:space="preserve">Propočet seniorátních repartic: </t>
    </r>
    <r>
      <rPr>
        <sz val="8"/>
        <rFont val="Tahoma"/>
        <family val="2"/>
      </rPr>
      <t xml:space="preserve">  výše stanovená jednotně pro všechny sbory     </t>
    </r>
  </si>
  <si>
    <t>Do výpočtu se nezahrnují dary JJ, ani jiné účelové dotace na opravy budov, dary a sbírky účelově zaměřené na konkrétní akce sboru  a pojistné plnění od pojišťovny</t>
  </si>
  <si>
    <t>Přehled repartic propočtených pro jednotlivé sbory Poděbradského seniorátu na r.2013</t>
  </si>
  <si>
    <t>Celocírkevní repartice 2013</t>
  </si>
  <si>
    <t>Předpis repartic pro 2013</t>
  </si>
  <si>
    <t>Repartice 2012</t>
  </si>
  <si>
    <r>
      <t xml:space="preserve">Propočet celocírkevních repartic:       </t>
    </r>
    <r>
      <rPr>
        <sz val="8"/>
        <rFont val="Tahoma"/>
        <family val="2"/>
      </rPr>
      <t>synodem odsouhlasené repartice pro náš seniorát na r.2013 ve výši Kč 330 400,--</t>
    </r>
  </si>
  <si>
    <t>Bošín</t>
  </si>
  <si>
    <t>Libiš</t>
  </si>
  <si>
    <t>sbor č.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</si>
</sst>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000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0000"/>
    <numFmt numFmtId="170" formatCode="[$-405]d\.\ mmmm\ yyyy"/>
    <numFmt numFmtId="171" formatCode="0000"/>
  </numFmts>
  <fonts count="45">
    <font>
      <sz val="10"/>
      <name val="Arial"/>
      <family val="0"/>
    </font>
    <font>
      <sz val="8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Times New Roman CE"/>
      <family val="1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9"/>
      <name val="Times New Roman CE"/>
      <family val="1"/>
    </font>
    <font>
      <sz val="8"/>
      <color indexed="8"/>
      <name val="Tahoma"/>
      <family val="2"/>
    </font>
    <font>
      <b/>
      <sz val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33" borderId="10" xfId="0" applyNumberFormat="1" applyFont="1" applyFill="1" applyBorder="1" applyAlignment="1">
      <alignment horizontal="center"/>
    </xf>
    <xf numFmtId="3" fontId="4" fillId="34" borderId="0" xfId="0" applyNumberFormat="1" applyFont="1" applyFill="1" applyAlignment="1">
      <alignment/>
    </xf>
    <xf numFmtId="3" fontId="5" fillId="33" borderId="1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Alignment="1">
      <alignment horizontal="center"/>
    </xf>
    <xf numFmtId="3" fontId="3" fillId="35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2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/>
    </xf>
    <xf numFmtId="3" fontId="3" fillId="36" borderId="0" xfId="0" applyNumberFormat="1" applyFont="1" applyFill="1" applyBorder="1" applyAlignment="1">
      <alignment horizontal="center"/>
    </xf>
    <xf numFmtId="3" fontId="3" fillId="34" borderId="0" xfId="0" applyNumberFormat="1" applyFont="1" applyFill="1" applyAlignment="1">
      <alignment horizontal="right"/>
    </xf>
    <xf numFmtId="3" fontId="3" fillId="37" borderId="0" xfId="0" applyNumberFormat="1" applyFont="1" applyFill="1" applyAlignment="1">
      <alignment horizontal="right"/>
    </xf>
    <xf numFmtId="3" fontId="6" fillId="34" borderId="0" xfId="0" applyNumberFormat="1" applyFont="1" applyFill="1" applyAlignment="1">
      <alignment/>
    </xf>
    <xf numFmtId="3" fontId="3" fillId="37" borderId="0" xfId="0" applyNumberFormat="1" applyFont="1" applyFill="1" applyAlignment="1">
      <alignment/>
    </xf>
    <xf numFmtId="3" fontId="2" fillId="36" borderId="0" xfId="0" applyNumberFormat="1" applyFont="1" applyFill="1" applyAlignment="1">
      <alignment horizontal="right"/>
    </xf>
    <xf numFmtId="3" fontId="2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38" borderId="13" xfId="0" applyNumberFormat="1" applyFont="1" applyFill="1" applyBorder="1" applyAlignment="1">
      <alignment/>
    </xf>
    <xf numFmtId="3" fontId="2" fillId="39" borderId="11" xfId="0" applyNumberFormat="1" applyFont="1" applyFill="1" applyBorder="1" applyAlignment="1">
      <alignment/>
    </xf>
    <xf numFmtId="3" fontId="2" fillId="40" borderId="13" xfId="0" applyNumberFormat="1" applyFont="1" applyFill="1" applyBorder="1" applyAlignment="1">
      <alignment horizontal="right"/>
    </xf>
    <xf numFmtId="3" fontId="2" fillId="41" borderId="14" xfId="0" applyNumberFormat="1" applyFont="1" applyFill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39" borderId="14" xfId="0" applyNumberFormat="1" applyFont="1" applyFill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2" fillId="39" borderId="14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 horizontal="center"/>
    </xf>
    <xf numFmtId="3" fontId="5" fillId="33" borderId="16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2" fillId="42" borderId="14" xfId="0" applyNumberFormat="1" applyFont="1" applyFill="1" applyBorder="1" applyAlignment="1" applyProtection="1">
      <alignment horizontal="right"/>
      <protection locked="0"/>
    </xf>
    <xf numFmtId="3" fontId="8" fillId="39" borderId="17" xfId="0" applyNumberFormat="1" applyFont="1" applyFill="1" applyBorder="1" applyAlignment="1" applyProtection="1">
      <alignment horizontal="right"/>
      <protection/>
    </xf>
    <xf numFmtId="3" fontId="8" fillId="43" borderId="17" xfId="0" applyNumberFormat="1" applyFont="1" applyFill="1" applyBorder="1" applyAlignment="1" applyProtection="1">
      <alignment horizontal="right"/>
      <protection/>
    </xf>
    <xf numFmtId="3" fontId="2" fillId="0" borderId="18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35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40" borderId="19" xfId="0" applyNumberFormat="1" applyFont="1" applyFill="1" applyBorder="1" applyAlignment="1">
      <alignment horizontal="center"/>
    </xf>
    <xf numFmtId="3" fontId="2" fillId="40" borderId="2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44" borderId="0" xfId="0" applyFont="1" applyFill="1" applyAlignment="1">
      <alignment/>
    </xf>
    <xf numFmtId="3" fontId="5" fillId="45" borderId="0" xfId="0" applyNumberFormat="1" applyFont="1" applyFill="1" applyBorder="1" applyAlignment="1">
      <alignment horizontal="center" vertical="center"/>
    </xf>
    <xf numFmtId="0" fontId="5" fillId="45" borderId="10" xfId="0" applyNumberFormat="1" applyFont="1" applyFill="1" applyBorder="1" applyAlignment="1">
      <alignment horizontal="center"/>
    </xf>
    <xf numFmtId="3" fontId="5" fillId="46" borderId="21" xfId="0" applyNumberFormat="1" applyFont="1" applyFill="1" applyBorder="1" applyAlignment="1" applyProtection="1">
      <alignment horizontal="right"/>
      <protection/>
    </xf>
    <xf numFmtId="3" fontId="5" fillId="46" borderId="17" xfId="0" applyNumberFormat="1" applyFont="1" applyFill="1" applyBorder="1" applyAlignment="1" applyProtection="1">
      <alignment horizontal="right"/>
      <protection/>
    </xf>
    <xf numFmtId="3" fontId="5" fillId="45" borderId="10" xfId="0" applyNumberFormat="1" applyFont="1" applyFill="1" applyBorder="1" applyAlignment="1" applyProtection="1">
      <alignment horizontal="right"/>
      <protection/>
    </xf>
    <xf numFmtId="3" fontId="5" fillId="47" borderId="21" xfId="0" applyNumberFormat="1" applyFont="1" applyFill="1" applyBorder="1" applyAlignment="1" applyProtection="1">
      <alignment horizontal="right"/>
      <protection/>
    </xf>
    <xf numFmtId="3" fontId="5" fillId="47" borderId="17" xfId="0" applyNumberFormat="1" applyFont="1" applyFill="1" applyBorder="1" applyAlignment="1" applyProtection="1">
      <alignment horizontal="right"/>
      <protection/>
    </xf>
    <xf numFmtId="3" fontId="5" fillId="48" borderId="15" xfId="0" applyNumberFormat="1" applyFont="1" applyFill="1" applyBorder="1" applyAlignment="1" applyProtection="1">
      <alignment horizontal="right"/>
      <protection/>
    </xf>
    <xf numFmtId="3" fontId="5" fillId="48" borderId="17" xfId="0" applyNumberFormat="1" applyFont="1" applyFill="1" applyBorder="1" applyAlignment="1" applyProtection="1">
      <alignment horizontal="right"/>
      <protection/>
    </xf>
    <xf numFmtId="3" fontId="5" fillId="49" borderId="10" xfId="0" applyNumberFormat="1" applyFont="1" applyFill="1" applyBorder="1" applyAlignment="1">
      <alignment horizontal="center"/>
    </xf>
    <xf numFmtId="3" fontId="5" fillId="50" borderId="21" xfId="0" applyNumberFormat="1" applyFont="1" applyFill="1" applyBorder="1" applyAlignment="1" applyProtection="1">
      <alignment horizontal="right"/>
      <protection/>
    </xf>
    <xf numFmtId="3" fontId="5" fillId="50" borderId="17" xfId="0" applyNumberFormat="1" applyFont="1" applyFill="1" applyBorder="1" applyAlignment="1" applyProtection="1">
      <alignment horizontal="right"/>
      <protection/>
    </xf>
    <xf numFmtId="3" fontId="5" fillId="51" borderId="22" xfId="0" applyNumberFormat="1" applyFont="1" applyFill="1" applyBorder="1" applyAlignment="1">
      <alignment horizontal="right" wrapText="1"/>
    </xf>
    <xf numFmtId="3" fontId="2" fillId="40" borderId="23" xfId="0" applyNumberFormat="1" applyFont="1" applyFill="1" applyBorder="1" applyAlignment="1">
      <alignment horizontal="center"/>
    </xf>
    <xf numFmtId="3" fontId="2" fillId="34" borderId="24" xfId="0" applyNumberFormat="1" applyFont="1" applyFill="1" applyBorder="1" applyAlignment="1">
      <alignment/>
    </xf>
    <xf numFmtId="3" fontId="2" fillId="39" borderId="25" xfId="0" applyNumberFormat="1" applyFont="1" applyFill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/>
    </xf>
    <xf numFmtId="3" fontId="2" fillId="39" borderId="25" xfId="0" applyNumberFormat="1" applyFont="1" applyFill="1" applyBorder="1" applyAlignment="1">
      <alignment/>
    </xf>
    <xf numFmtId="3" fontId="2" fillId="40" borderId="23" xfId="0" applyNumberFormat="1" applyFont="1" applyFill="1" applyBorder="1" applyAlignment="1">
      <alignment horizontal="right"/>
    </xf>
    <xf numFmtId="3" fontId="2" fillId="40" borderId="13" xfId="0" applyNumberFormat="1" applyFont="1" applyFill="1" applyBorder="1" applyAlignment="1">
      <alignment horizontal="center"/>
    </xf>
    <xf numFmtId="3" fontId="5" fillId="47" borderId="26" xfId="0" applyNumberFormat="1" applyFont="1" applyFill="1" applyBorder="1" applyAlignment="1" applyProtection="1">
      <alignment horizontal="right"/>
      <protection/>
    </xf>
    <xf numFmtId="3" fontId="2" fillId="52" borderId="18" xfId="0" applyNumberFormat="1" applyFont="1" applyFill="1" applyBorder="1" applyAlignment="1">
      <alignment horizontal="right"/>
    </xf>
    <xf numFmtId="3" fontId="2" fillId="52" borderId="14" xfId="0" applyNumberFormat="1" applyFont="1" applyFill="1" applyBorder="1" applyAlignment="1">
      <alignment horizontal="right"/>
    </xf>
    <xf numFmtId="3" fontId="2" fillId="53" borderId="14" xfId="0" applyNumberFormat="1" applyFont="1" applyFill="1" applyBorder="1" applyAlignment="1">
      <alignment horizontal="right"/>
    </xf>
    <xf numFmtId="3" fontId="2" fillId="52" borderId="14" xfId="0" applyNumberFormat="1" applyFont="1" applyFill="1" applyBorder="1" applyAlignment="1">
      <alignment/>
    </xf>
    <xf numFmtId="3" fontId="2" fillId="53" borderId="14" xfId="0" applyNumberFormat="1" applyFont="1" applyFill="1" applyBorder="1" applyAlignment="1">
      <alignment/>
    </xf>
    <xf numFmtId="0" fontId="10" fillId="0" borderId="0" xfId="0" applyFont="1" applyAlignment="1">
      <alignment/>
    </xf>
    <xf numFmtId="171" fontId="1" fillId="0" borderId="0" xfId="0" applyNumberFormat="1" applyFont="1" applyAlignment="1">
      <alignment/>
    </xf>
    <xf numFmtId="3" fontId="2" fillId="52" borderId="27" xfId="0" applyNumberFormat="1" applyFont="1" applyFill="1" applyBorder="1" applyAlignment="1">
      <alignment/>
    </xf>
    <xf numFmtId="3" fontId="2" fillId="53" borderId="28" xfId="0" applyNumberFormat="1" applyFont="1" applyFill="1" applyBorder="1" applyAlignment="1">
      <alignment horizontal="right"/>
    </xf>
    <xf numFmtId="3" fontId="2" fillId="52" borderId="28" xfId="0" applyNumberFormat="1" applyFont="1" applyFill="1" applyBorder="1" applyAlignment="1">
      <alignment horizontal="right"/>
    </xf>
    <xf numFmtId="3" fontId="2" fillId="52" borderId="28" xfId="0" applyNumberFormat="1" applyFont="1" applyFill="1" applyBorder="1" applyAlignment="1">
      <alignment/>
    </xf>
    <xf numFmtId="3" fontId="2" fillId="53" borderId="28" xfId="0" applyNumberFormat="1" applyFont="1" applyFill="1" applyBorder="1" applyAlignment="1">
      <alignment/>
    </xf>
    <xf numFmtId="3" fontId="2" fillId="44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left"/>
    </xf>
    <xf numFmtId="3" fontId="2" fillId="54" borderId="10" xfId="0" applyNumberFormat="1" applyFont="1" applyFill="1" applyBorder="1" applyAlignment="1">
      <alignment horizontal="center" vertical="center"/>
    </xf>
    <xf numFmtId="3" fontId="5" fillId="55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C40" sqref="C40"/>
    </sheetView>
  </sheetViews>
  <sheetFormatPr defaultColWidth="9.140625" defaultRowHeight="15.75" customHeight="1"/>
  <cols>
    <col min="1" max="1" width="6.00390625" style="0" customWidth="1"/>
    <col min="2" max="2" width="15.7109375" style="0" customWidth="1"/>
    <col min="3" max="3" width="10.57421875" style="0" customWidth="1"/>
    <col min="4" max="4" width="11.28125" style="0" customWidth="1"/>
    <col min="5" max="5" width="10.57421875" style="0" customWidth="1"/>
    <col min="6" max="6" width="11.421875" style="0" customWidth="1"/>
    <col min="7" max="7" width="3.57421875" style="20" customWidth="1"/>
    <col min="8" max="8" width="12.421875" style="0" customWidth="1"/>
    <col min="9" max="9" width="11.8515625" style="0" customWidth="1"/>
    <col min="10" max="10" width="3.28125" style="20" customWidth="1"/>
    <col min="11" max="11" width="11.140625" style="0" customWidth="1"/>
    <col min="12" max="12" width="10.140625" style="33" customWidth="1"/>
    <col min="13" max="13" width="3.28125" style="51" customWidth="1"/>
    <col min="14" max="14" width="9.28125" style="0" customWidth="1"/>
    <col min="15" max="15" width="10.57421875" style="33" customWidth="1"/>
  </cols>
  <sheetData>
    <row r="1" spans="1:15" ht="15.75" customHeight="1" thickBot="1">
      <c r="A1" s="1" t="s">
        <v>35</v>
      </c>
      <c r="B1" s="1"/>
      <c r="C1" s="1"/>
      <c r="D1" s="1"/>
      <c r="E1" s="1"/>
      <c r="F1" s="10"/>
      <c r="G1" s="1"/>
      <c r="I1" s="1"/>
      <c r="J1" s="10"/>
      <c r="K1" s="1"/>
      <c r="M1" s="45"/>
      <c r="O1" s="1"/>
    </row>
    <row r="2" spans="2:15" ht="15.75" customHeight="1" thickBot="1">
      <c r="B2" s="1"/>
      <c r="C2" s="2"/>
      <c r="D2" s="2"/>
      <c r="E2" s="2"/>
      <c r="F2" s="2"/>
      <c r="G2" s="11"/>
      <c r="H2" s="91" t="s">
        <v>36</v>
      </c>
      <c r="I2" s="91"/>
      <c r="J2" s="11"/>
      <c r="K2" s="89" t="s">
        <v>37</v>
      </c>
      <c r="L2" s="89"/>
      <c r="M2" s="46"/>
      <c r="N2" s="87" t="s">
        <v>38</v>
      </c>
      <c r="O2" s="87"/>
    </row>
    <row r="3" spans="1:15" ht="15.75" customHeight="1" thickBot="1">
      <c r="A3" s="80" t="s">
        <v>42</v>
      </c>
      <c r="B3" s="1"/>
      <c r="C3" s="1" t="s">
        <v>24</v>
      </c>
      <c r="D3" s="42" t="s">
        <v>29</v>
      </c>
      <c r="E3" s="41" t="s">
        <v>24</v>
      </c>
      <c r="F3" s="41" t="s">
        <v>28</v>
      </c>
      <c r="G3" s="12"/>
      <c r="H3" s="90" t="s">
        <v>32</v>
      </c>
      <c r="I3" s="90"/>
      <c r="J3" s="12"/>
      <c r="K3" s="90" t="s">
        <v>31</v>
      </c>
      <c r="L3" s="90"/>
      <c r="M3" s="47"/>
      <c r="N3" s="52"/>
      <c r="O3" s="53"/>
    </row>
    <row r="4" spans="2:15" ht="15.75" customHeight="1" thickBot="1">
      <c r="B4" s="23"/>
      <c r="C4" s="43">
        <v>2011</v>
      </c>
      <c r="D4" s="66">
        <v>2011</v>
      </c>
      <c r="E4" s="73">
        <v>2010</v>
      </c>
      <c r="F4" s="44">
        <v>2010</v>
      </c>
      <c r="G4" s="13"/>
      <c r="H4" s="31" t="s">
        <v>25</v>
      </c>
      <c r="I4" s="4" t="s">
        <v>26</v>
      </c>
      <c r="J4" s="13"/>
      <c r="K4" s="31" t="s">
        <v>30</v>
      </c>
      <c r="L4" s="4" t="s">
        <v>0</v>
      </c>
      <c r="N4" s="54" t="s">
        <v>30</v>
      </c>
      <c r="O4" s="62" t="s">
        <v>0</v>
      </c>
    </row>
    <row r="5" spans="1:15" ht="15.75" customHeight="1">
      <c r="A5" s="81">
        <v>201</v>
      </c>
      <c r="B5" s="22" t="s">
        <v>18</v>
      </c>
      <c r="C5" s="38">
        <v>202</v>
      </c>
      <c r="D5" s="67">
        <v>175952</v>
      </c>
      <c r="E5" s="75">
        <v>206</v>
      </c>
      <c r="F5" s="82">
        <v>232199</v>
      </c>
      <c r="G5" s="14"/>
      <c r="H5" s="36">
        <v>5804</v>
      </c>
      <c r="I5" s="37">
        <v>5281</v>
      </c>
      <c r="J5" s="14"/>
      <c r="K5" s="60">
        <f aca="true" t="shared" si="0" ref="K5:K26">H5+I5</f>
        <v>11085</v>
      </c>
      <c r="L5" s="58">
        <v>7000</v>
      </c>
      <c r="N5" s="55">
        <v>12789</v>
      </c>
      <c r="O5" s="63">
        <v>7000</v>
      </c>
    </row>
    <row r="6" spans="1:15" ht="15.75" customHeight="1">
      <c r="A6" s="81">
        <v>202</v>
      </c>
      <c r="B6" s="24" t="s">
        <v>4</v>
      </c>
      <c r="C6" s="26">
        <v>370</v>
      </c>
      <c r="D6" s="68">
        <v>231483</v>
      </c>
      <c r="E6" s="76">
        <v>379</v>
      </c>
      <c r="F6" s="83">
        <v>382246</v>
      </c>
      <c r="G6" s="15"/>
      <c r="H6" s="36">
        <v>10630</v>
      </c>
      <c r="I6" s="37">
        <v>6948</v>
      </c>
      <c r="J6" s="15"/>
      <c r="K6" s="61">
        <f t="shared" si="0"/>
        <v>17578</v>
      </c>
      <c r="L6" s="59">
        <v>7000</v>
      </c>
      <c r="N6" s="56">
        <v>21981</v>
      </c>
      <c r="O6" s="64">
        <v>7000</v>
      </c>
    </row>
    <row r="7" spans="1:15" ht="15.75" customHeight="1">
      <c r="A7" s="81">
        <v>204</v>
      </c>
      <c r="B7" s="21" t="s">
        <v>5</v>
      </c>
      <c r="C7" s="27">
        <v>173</v>
      </c>
      <c r="D7" s="69">
        <v>84999</v>
      </c>
      <c r="E7" s="76">
        <v>170</v>
      </c>
      <c r="F7" s="84">
        <v>65061</v>
      </c>
      <c r="G7" s="14"/>
      <c r="H7" s="36">
        <v>4970</v>
      </c>
      <c r="I7" s="37">
        <v>2551</v>
      </c>
      <c r="J7" s="14"/>
      <c r="K7" s="61">
        <f t="shared" si="0"/>
        <v>7521</v>
      </c>
      <c r="L7" s="59">
        <v>7000</v>
      </c>
      <c r="N7" s="56">
        <v>6197</v>
      </c>
      <c r="O7" s="63">
        <v>7000</v>
      </c>
    </row>
    <row r="8" spans="1:15" ht="15.75" customHeight="1">
      <c r="A8" s="81">
        <v>205</v>
      </c>
      <c r="B8" s="24" t="s">
        <v>6</v>
      </c>
      <c r="C8" s="28">
        <v>278</v>
      </c>
      <c r="D8" s="68">
        <v>377751</v>
      </c>
      <c r="E8" s="77">
        <v>503</v>
      </c>
      <c r="F8" s="83">
        <v>390200</v>
      </c>
      <c r="G8" s="15"/>
      <c r="H8" s="36">
        <v>7987</v>
      </c>
      <c r="I8" s="37">
        <v>11338</v>
      </c>
      <c r="J8" s="15"/>
      <c r="K8" s="61">
        <f t="shared" si="0"/>
        <v>19325</v>
      </c>
      <c r="L8" s="74">
        <v>7000</v>
      </c>
      <c r="N8" s="56">
        <v>25141</v>
      </c>
      <c r="O8" s="64">
        <v>7000</v>
      </c>
    </row>
    <row r="9" spans="1:15" ht="15.75" customHeight="1">
      <c r="A9" s="81">
        <v>207</v>
      </c>
      <c r="B9" s="21" t="s">
        <v>19</v>
      </c>
      <c r="C9" s="27">
        <v>197</v>
      </c>
      <c r="D9" s="69">
        <v>32026</v>
      </c>
      <c r="E9" s="76">
        <v>198</v>
      </c>
      <c r="F9" s="84">
        <v>42463</v>
      </c>
      <c r="G9" s="14"/>
      <c r="H9" s="36">
        <v>5660</v>
      </c>
      <c r="I9" s="37">
        <v>961</v>
      </c>
      <c r="J9" s="14"/>
      <c r="K9" s="61">
        <f t="shared" si="0"/>
        <v>6621</v>
      </c>
      <c r="L9" s="74">
        <v>7000</v>
      </c>
      <c r="N9" s="56">
        <v>6071</v>
      </c>
      <c r="O9" s="63">
        <v>7000</v>
      </c>
    </row>
    <row r="10" spans="1:15" ht="15.75" customHeight="1">
      <c r="A10" s="81">
        <v>208</v>
      </c>
      <c r="B10" s="24" t="s">
        <v>7</v>
      </c>
      <c r="C10" s="28">
        <v>176</v>
      </c>
      <c r="D10" s="68">
        <v>99850</v>
      </c>
      <c r="E10" s="77">
        <v>180</v>
      </c>
      <c r="F10" s="83">
        <v>85179</v>
      </c>
      <c r="G10" s="15"/>
      <c r="H10" s="36">
        <v>5057</v>
      </c>
      <c r="I10" s="37">
        <v>2997</v>
      </c>
      <c r="J10" s="15"/>
      <c r="K10" s="61">
        <f t="shared" si="0"/>
        <v>8054</v>
      </c>
      <c r="L10" s="74">
        <v>7000</v>
      </c>
      <c r="N10" s="56">
        <v>7122</v>
      </c>
      <c r="O10" s="64">
        <v>7000</v>
      </c>
    </row>
    <row r="11" spans="1:15" ht="15.75" customHeight="1">
      <c r="A11" s="81">
        <v>209</v>
      </c>
      <c r="B11" s="21" t="s">
        <v>40</v>
      </c>
      <c r="C11" s="27">
        <v>85</v>
      </c>
      <c r="D11" s="69">
        <v>67940</v>
      </c>
      <c r="E11" s="76">
        <v>199</v>
      </c>
      <c r="F11" s="84">
        <v>59258</v>
      </c>
      <c r="G11" s="14"/>
      <c r="H11" s="36">
        <v>2442</v>
      </c>
      <c r="I11" s="37">
        <v>2039</v>
      </c>
      <c r="J11" s="14"/>
      <c r="K11" s="61">
        <f t="shared" si="0"/>
        <v>4481</v>
      </c>
      <c r="L11" s="74">
        <v>7000</v>
      </c>
      <c r="N11" s="56">
        <v>6672</v>
      </c>
      <c r="O11" s="63">
        <v>7000</v>
      </c>
    </row>
    <row r="12" spans="1:15" ht="15.75" customHeight="1">
      <c r="A12" s="81">
        <v>210</v>
      </c>
      <c r="B12" s="24" t="s">
        <v>8</v>
      </c>
      <c r="C12" s="28">
        <v>383</v>
      </c>
      <c r="D12" s="68">
        <v>218928</v>
      </c>
      <c r="E12" s="77">
        <v>412</v>
      </c>
      <c r="F12" s="83">
        <v>198395</v>
      </c>
      <c r="G12" s="15"/>
      <c r="H12" s="36">
        <v>11004</v>
      </c>
      <c r="I12" s="37">
        <v>6571</v>
      </c>
      <c r="J12" s="15"/>
      <c r="K12" s="61">
        <f t="shared" si="0"/>
        <v>17575</v>
      </c>
      <c r="L12" s="74">
        <v>7000</v>
      </c>
      <c r="N12" s="56">
        <v>16420</v>
      </c>
      <c r="O12" s="64">
        <v>7000</v>
      </c>
    </row>
    <row r="13" spans="1:15" ht="15.75" customHeight="1">
      <c r="A13" s="81">
        <v>211</v>
      </c>
      <c r="B13" s="21" t="s">
        <v>9</v>
      </c>
      <c r="C13" s="29">
        <v>101</v>
      </c>
      <c r="D13" s="70">
        <v>54536</v>
      </c>
      <c r="E13" s="78">
        <v>101</v>
      </c>
      <c r="F13" s="85">
        <v>76918</v>
      </c>
      <c r="G13" s="16"/>
      <c r="H13" s="36">
        <v>2902</v>
      </c>
      <c r="I13" s="37">
        <v>1637</v>
      </c>
      <c r="J13" s="16"/>
      <c r="K13" s="61">
        <f t="shared" si="0"/>
        <v>4539</v>
      </c>
      <c r="L13" s="74">
        <v>7000</v>
      </c>
      <c r="N13" s="56">
        <v>5000</v>
      </c>
      <c r="O13" s="63">
        <v>7000</v>
      </c>
    </row>
    <row r="14" spans="1:15" ht="15.75" customHeight="1">
      <c r="A14" s="81">
        <v>213</v>
      </c>
      <c r="B14" s="24" t="s">
        <v>20</v>
      </c>
      <c r="C14" s="30">
        <v>550</v>
      </c>
      <c r="D14" s="71">
        <v>991699</v>
      </c>
      <c r="E14" s="79">
        <v>552</v>
      </c>
      <c r="F14" s="86">
        <v>216475</v>
      </c>
      <c r="G14" s="17"/>
      <c r="H14" s="36">
        <v>15802</v>
      </c>
      <c r="I14" s="37">
        <v>29766</v>
      </c>
      <c r="J14" s="17"/>
      <c r="K14" s="61">
        <f t="shared" si="0"/>
        <v>45568</v>
      </c>
      <c r="L14" s="74">
        <v>7000</v>
      </c>
      <c r="N14" s="56">
        <v>20302</v>
      </c>
      <c r="O14" s="64">
        <v>7000</v>
      </c>
    </row>
    <row r="15" spans="1:15" ht="15.75" customHeight="1">
      <c r="A15" s="81">
        <v>214</v>
      </c>
      <c r="B15" s="21" t="s">
        <v>21</v>
      </c>
      <c r="C15" s="29">
        <v>426</v>
      </c>
      <c r="D15" s="70">
        <v>325998</v>
      </c>
      <c r="E15" s="78">
        <v>439</v>
      </c>
      <c r="F15" s="85">
        <v>307257</v>
      </c>
      <c r="G15" s="11"/>
      <c r="H15" s="36">
        <v>12239</v>
      </c>
      <c r="I15" s="37">
        <v>9785</v>
      </c>
      <c r="J15" s="11"/>
      <c r="K15" s="61">
        <f t="shared" si="0"/>
        <v>22024</v>
      </c>
      <c r="L15" s="74">
        <v>7000</v>
      </c>
      <c r="N15" s="56">
        <v>20796</v>
      </c>
      <c r="O15" s="63">
        <v>7000</v>
      </c>
    </row>
    <row r="16" spans="1:15" ht="15.75" customHeight="1">
      <c r="A16" s="81">
        <v>215</v>
      </c>
      <c r="B16" s="24" t="s">
        <v>10</v>
      </c>
      <c r="C16" s="30">
        <v>559</v>
      </c>
      <c r="D16" s="71">
        <v>349199</v>
      </c>
      <c r="E16" s="79">
        <v>560</v>
      </c>
      <c r="F16" s="86">
        <v>399937</v>
      </c>
      <c r="G16" s="17"/>
      <c r="H16" s="36">
        <v>16060</v>
      </c>
      <c r="I16" s="37">
        <v>10481</v>
      </c>
      <c r="J16" s="17"/>
      <c r="K16" s="61">
        <f t="shared" si="0"/>
        <v>26541</v>
      </c>
      <c r="L16" s="74">
        <v>7000</v>
      </c>
      <c r="N16" s="56">
        <v>26803</v>
      </c>
      <c r="O16" s="64">
        <v>7000</v>
      </c>
    </row>
    <row r="17" spans="1:15" ht="15.75" customHeight="1">
      <c r="A17" s="81">
        <v>216</v>
      </c>
      <c r="B17" s="21" t="s">
        <v>11</v>
      </c>
      <c r="C17" s="29">
        <v>389</v>
      </c>
      <c r="D17" s="70">
        <v>303948</v>
      </c>
      <c r="E17" s="78">
        <v>571</v>
      </c>
      <c r="F17" s="85">
        <v>328511</v>
      </c>
      <c r="G17" s="11"/>
      <c r="H17" s="36">
        <v>11176</v>
      </c>
      <c r="I17" s="37">
        <v>9123</v>
      </c>
      <c r="J17" s="11"/>
      <c r="K17" s="61">
        <f t="shared" si="0"/>
        <v>20299</v>
      </c>
      <c r="L17" s="74">
        <v>7000</v>
      </c>
      <c r="N17" s="56">
        <v>24601</v>
      </c>
      <c r="O17" s="63">
        <v>7000</v>
      </c>
    </row>
    <row r="18" spans="1:15" ht="15.75" customHeight="1">
      <c r="A18" s="81">
        <v>217</v>
      </c>
      <c r="B18" s="24" t="s">
        <v>22</v>
      </c>
      <c r="C18" s="30">
        <v>127</v>
      </c>
      <c r="D18" s="71">
        <v>153389</v>
      </c>
      <c r="E18" s="79">
        <v>128</v>
      </c>
      <c r="F18" s="86">
        <v>96911</v>
      </c>
      <c r="G18" s="17"/>
      <c r="H18" s="36">
        <v>3649</v>
      </c>
      <c r="I18" s="37">
        <v>4604</v>
      </c>
      <c r="J18" s="17"/>
      <c r="K18" s="61">
        <f t="shared" si="0"/>
        <v>8253</v>
      </c>
      <c r="L18" s="74">
        <v>7000</v>
      </c>
      <c r="N18" s="56">
        <v>6316</v>
      </c>
      <c r="O18" s="64">
        <v>7000</v>
      </c>
    </row>
    <row r="19" spans="1:15" ht="15.75" customHeight="1">
      <c r="A19" s="81">
        <v>218</v>
      </c>
      <c r="B19" s="21" t="s">
        <v>41</v>
      </c>
      <c r="C19" s="29">
        <v>218</v>
      </c>
      <c r="D19" s="70">
        <v>394045</v>
      </c>
      <c r="E19" s="78">
        <v>214</v>
      </c>
      <c r="F19" s="85">
        <v>375919</v>
      </c>
      <c r="G19" s="11"/>
      <c r="H19" s="36">
        <v>6263</v>
      </c>
      <c r="I19" s="37">
        <v>11828</v>
      </c>
      <c r="J19" s="11"/>
      <c r="K19" s="61">
        <f t="shared" si="0"/>
        <v>18091</v>
      </c>
      <c r="L19" s="74">
        <v>7000</v>
      </c>
      <c r="N19" s="56">
        <v>17922</v>
      </c>
      <c r="O19" s="63">
        <v>7000</v>
      </c>
    </row>
    <row r="20" spans="1:15" ht="15.75" customHeight="1">
      <c r="A20" s="81">
        <v>219</v>
      </c>
      <c r="B20" s="24" t="s">
        <v>12</v>
      </c>
      <c r="C20" s="30">
        <v>199</v>
      </c>
      <c r="D20" s="71">
        <v>514847</v>
      </c>
      <c r="E20" s="79">
        <v>399</v>
      </c>
      <c r="F20" s="86">
        <v>483260</v>
      </c>
      <c r="G20" s="17"/>
      <c r="H20" s="36">
        <v>5716</v>
      </c>
      <c r="I20" s="37">
        <v>15454</v>
      </c>
      <c r="J20" s="17"/>
      <c r="K20" s="61">
        <f t="shared" si="0"/>
        <v>21170</v>
      </c>
      <c r="L20" s="74">
        <v>7000</v>
      </c>
      <c r="N20" s="56">
        <v>25924</v>
      </c>
      <c r="O20" s="64">
        <v>7000</v>
      </c>
    </row>
    <row r="21" spans="1:15" ht="15.75" customHeight="1">
      <c r="A21" s="81">
        <v>221</v>
      </c>
      <c r="B21" s="21" t="s">
        <v>13</v>
      </c>
      <c r="C21" s="29">
        <v>144</v>
      </c>
      <c r="D21" s="70">
        <v>58679</v>
      </c>
      <c r="E21" s="78">
        <v>147</v>
      </c>
      <c r="F21" s="85">
        <v>67325</v>
      </c>
      <c r="G21" s="11"/>
      <c r="H21" s="36">
        <v>4137</v>
      </c>
      <c r="I21" s="37">
        <v>1761</v>
      </c>
      <c r="J21" s="11"/>
      <c r="K21" s="61">
        <f t="shared" si="0"/>
        <v>5898</v>
      </c>
      <c r="L21" s="74">
        <v>7000</v>
      </c>
      <c r="N21" s="56">
        <v>5740</v>
      </c>
      <c r="O21" s="63">
        <v>7000</v>
      </c>
    </row>
    <row r="22" spans="1:15" ht="15.75" customHeight="1">
      <c r="A22" s="81">
        <v>222</v>
      </c>
      <c r="B22" s="24" t="s">
        <v>14</v>
      </c>
      <c r="C22" s="30">
        <v>654</v>
      </c>
      <c r="D22" s="71">
        <v>418415</v>
      </c>
      <c r="E22" s="79">
        <v>785</v>
      </c>
      <c r="F22" s="86">
        <v>409982</v>
      </c>
      <c r="G22" s="17"/>
      <c r="H22" s="36">
        <v>18790</v>
      </c>
      <c r="I22" s="37">
        <v>12559</v>
      </c>
      <c r="J22" s="17"/>
      <c r="K22" s="61">
        <f t="shared" si="0"/>
        <v>31349</v>
      </c>
      <c r="L22" s="74">
        <v>7000</v>
      </c>
      <c r="N22" s="56">
        <v>32387</v>
      </c>
      <c r="O22" s="64">
        <v>7000</v>
      </c>
    </row>
    <row r="23" spans="1:15" ht="15.75" customHeight="1">
      <c r="A23" s="81">
        <v>223</v>
      </c>
      <c r="B23" s="21" t="s">
        <v>15</v>
      </c>
      <c r="C23" s="29">
        <v>178</v>
      </c>
      <c r="D23" s="70">
        <v>92170</v>
      </c>
      <c r="E23" s="78">
        <v>177</v>
      </c>
      <c r="F23" s="85">
        <v>113637</v>
      </c>
      <c r="G23" s="11"/>
      <c r="H23" s="36">
        <v>5114</v>
      </c>
      <c r="I23" s="37">
        <v>2767</v>
      </c>
      <c r="J23" s="11"/>
      <c r="K23" s="61">
        <f t="shared" si="0"/>
        <v>7881</v>
      </c>
      <c r="L23" s="74">
        <v>7000</v>
      </c>
      <c r="N23" s="56">
        <v>8032</v>
      </c>
      <c r="O23" s="63">
        <v>7000</v>
      </c>
    </row>
    <row r="24" spans="1:15" ht="15.75" customHeight="1">
      <c r="A24" s="81">
        <v>224</v>
      </c>
      <c r="B24" s="24" t="s">
        <v>16</v>
      </c>
      <c r="C24" s="30">
        <v>120</v>
      </c>
      <c r="D24" s="71">
        <v>62605</v>
      </c>
      <c r="E24" s="79">
        <v>121</v>
      </c>
      <c r="F24" s="86">
        <v>38476</v>
      </c>
      <c r="G24" s="17"/>
      <c r="H24" s="36">
        <v>3448</v>
      </c>
      <c r="I24" s="37">
        <v>1879</v>
      </c>
      <c r="J24" s="17"/>
      <c r="K24" s="61">
        <f t="shared" si="0"/>
        <v>5327</v>
      </c>
      <c r="L24" s="74">
        <v>7000</v>
      </c>
      <c r="N24" s="56">
        <v>4141</v>
      </c>
      <c r="O24" s="64">
        <v>7000</v>
      </c>
    </row>
    <row r="25" spans="1:15" ht="15.75" customHeight="1">
      <c r="A25" s="81">
        <v>225</v>
      </c>
      <c r="B25" s="21" t="s">
        <v>17</v>
      </c>
      <c r="C25" s="29">
        <v>138</v>
      </c>
      <c r="D25" s="70">
        <v>444645</v>
      </c>
      <c r="E25" s="78">
        <v>139</v>
      </c>
      <c r="F25" s="85">
        <v>101360</v>
      </c>
      <c r="G25" s="11"/>
      <c r="H25" s="36">
        <v>3965</v>
      </c>
      <c r="I25" s="37">
        <v>13346</v>
      </c>
      <c r="J25" s="11"/>
      <c r="K25" s="61">
        <f t="shared" si="0"/>
        <v>17311</v>
      </c>
      <c r="L25" s="74">
        <v>7000</v>
      </c>
      <c r="N25" s="56">
        <v>6725</v>
      </c>
      <c r="O25" s="63">
        <v>7000</v>
      </c>
    </row>
    <row r="26" spans="1:15" ht="15.75" customHeight="1" thickBot="1">
      <c r="A26" s="81">
        <v>227</v>
      </c>
      <c r="B26" s="24" t="s">
        <v>23</v>
      </c>
      <c r="C26" s="30">
        <v>83</v>
      </c>
      <c r="D26" s="71">
        <v>50763</v>
      </c>
      <c r="E26" s="79">
        <v>113</v>
      </c>
      <c r="F26" s="86">
        <v>54846</v>
      </c>
      <c r="G26" s="17"/>
      <c r="H26" s="36">
        <v>2385</v>
      </c>
      <c r="I26" s="37">
        <v>1524</v>
      </c>
      <c r="J26" s="17"/>
      <c r="K26" s="61">
        <f t="shared" si="0"/>
        <v>3909</v>
      </c>
      <c r="L26" s="59">
        <v>7000</v>
      </c>
      <c r="N26" s="56">
        <v>4518</v>
      </c>
      <c r="O26" s="64">
        <v>7000</v>
      </c>
    </row>
    <row r="27" spans="2:15" ht="15.75" customHeight="1" thickBot="1">
      <c r="B27" s="1"/>
      <c r="C27" s="25">
        <f>SUM(C5:C26)</f>
        <v>5750</v>
      </c>
      <c r="D27" s="72">
        <f>SUM(D5:D26)</f>
        <v>5503867</v>
      </c>
      <c r="E27" s="25">
        <f>SUM(E5:E26)</f>
        <v>6693</v>
      </c>
      <c r="F27" s="6">
        <f>SUM(F5:F26)</f>
        <v>4525815</v>
      </c>
      <c r="G27" s="18"/>
      <c r="H27" s="6">
        <f>SUM(H5:H26)</f>
        <v>165200</v>
      </c>
      <c r="I27" s="6">
        <f>SUM(I5:I26)</f>
        <v>165200</v>
      </c>
      <c r="J27" s="18"/>
      <c r="K27" s="32">
        <f>SUM(K5:K26)</f>
        <v>330400</v>
      </c>
      <c r="L27" s="6">
        <f>SUM(L5:L26)</f>
        <v>154000</v>
      </c>
      <c r="N27" s="57">
        <f>SUM(N5:N26)</f>
        <v>311600</v>
      </c>
      <c r="O27" s="65">
        <f>SUM(O5:O26)</f>
        <v>154000</v>
      </c>
    </row>
    <row r="28" spans="2:15" ht="7.5" customHeight="1">
      <c r="B28" s="1"/>
      <c r="C28" s="2"/>
      <c r="D28" s="2"/>
      <c r="E28" s="39"/>
      <c r="F28" s="39"/>
      <c r="G28" s="11"/>
      <c r="H28" s="7"/>
      <c r="I28" s="7"/>
      <c r="J28" s="11"/>
      <c r="K28" s="7"/>
      <c r="L28" s="7"/>
      <c r="M28" s="48"/>
      <c r="O28" s="7"/>
    </row>
    <row r="29" spans="2:15" ht="15.75" customHeight="1">
      <c r="B29" s="88" t="s">
        <v>2</v>
      </c>
      <c r="C29" s="88"/>
      <c r="D29" s="88"/>
      <c r="E29" s="39"/>
      <c r="F29" s="39"/>
      <c r="G29" s="19"/>
      <c r="H29" s="35">
        <v>165200</v>
      </c>
      <c r="I29" s="35">
        <v>165200</v>
      </c>
      <c r="J29" s="19"/>
      <c r="K29" s="35">
        <v>330400</v>
      </c>
      <c r="L29" s="35">
        <v>154000</v>
      </c>
      <c r="M29" s="49"/>
      <c r="O29" s="49"/>
    </row>
    <row r="30" spans="2:15" ht="4.5" customHeight="1">
      <c r="B30" s="1"/>
      <c r="C30" s="2"/>
      <c r="D30" s="2"/>
      <c r="E30" s="2"/>
      <c r="F30" s="2"/>
      <c r="G30" s="11"/>
      <c r="H30" s="8"/>
      <c r="I30" s="2"/>
      <c r="J30" s="11"/>
      <c r="K30" s="8"/>
      <c r="L30" s="1"/>
      <c r="M30" s="45"/>
      <c r="O30" s="1"/>
    </row>
    <row r="31" spans="2:15" ht="15.75" customHeight="1">
      <c r="B31" s="40" t="s">
        <v>33</v>
      </c>
      <c r="C31" s="2"/>
      <c r="D31" s="2"/>
      <c r="E31" s="2"/>
      <c r="F31" s="2"/>
      <c r="G31" s="11"/>
      <c r="H31" s="1"/>
      <c r="I31" s="1"/>
      <c r="J31" s="11"/>
      <c r="K31" s="1"/>
      <c r="L31" s="1"/>
      <c r="M31" s="45"/>
      <c r="O31" s="1"/>
    </row>
    <row r="32" spans="2:15" ht="7.5" customHeight="1">
      <c r="B32" s="8"/>
      <c r="C32" s="2"/>
      <c r="D32" s="2"/>
      <c r="E32" s="2"/>
      <c r="F32" s="2"/>
      <c r="G32" s="11"/>
      <c r="H32" s="1"/>
      <c r="I32" s="1"/>
      <c r="J32" s="11"/>
      <c r="K32" s="1"/>
      <c r="L32" s="1"/>
      <c r="M32" s="45"/>
      <c r="O32" s="1"/>
    </row>
    <row r="33" spans="2:15" ht="15.75" customHeight="1">
      <c r="B33" s="1" t="s">
        <v>39</v>
      </c>
      <c r="C33" s="2"/>
      <c r="D33" s="2"/>
      <c r="E33" s="2"/>
      <c r="F33" s="2"/>
      <c r="G33" s="11"/>
      <c r="H33" s="1"/>
      <c r="I33" s="1"/>
      <c r="J33" s="11"/>
      <c r="K33" s="1"/>
      <c r="L33" s="1"/>
      <c r="M33" s="45"/>
      <c r="O33" s="1"/>
    </row>
    <row r="34" spans="2:15" ht="15.75" customHeight="1">
      <c r="B34" s="1" t="s">
        <v>27</v>
      </c>
      <c r="C34" s="2"/>
      <c r="D34" s="2"/>
      <c r="E34" s="2"/>
      <c r="F34" s="2"/>
      <c r="G34" s="11"/>
      <c r="H34" s="1"/>
      <c r="I34" s="1"/>
      <c r="J34" s="11"/>
      <c r="K34" s="1"/>
      <c r="L34" s="1"/>
      <c r="M34" s="45"/>
      <c r="O34" s="1"/>
    </row>
    <row r="35" spans="2:15" ht="15.75" customHeight="1">
      <c r="B35" s="34" t="s">
        <v>3</v>
      </c>
      <c r="C35" s="2" t="s">
        <v>34</v>
      </c>
      <c r="D35" s="2"/>
      <c r="E35" s="2"/>
      <c r="F35" s="2"/>
      <c r="G35" s="11"/>
      <c r="H35" s="1"/>
      <c r="I35" s="1"/>
      <c r="J35" s="11"/>
      <c r="K35" s="1"/>
      <c r="L35" s="1"/>
      <c r="M35" s="45"/>
      <c r="O35" s="1"/>
    </row>
    <row r="36" spans="2:15" ht="0.75" customHeight="1">
      <c r="B36" s="1"/>
      <c r="C36" s="2"/>
      <c r="D36" s="2"/>
      <c r="E36" s="2"/>
      <c r="F36" s="2"/>
      <c r="G36" s="11"/>
      <c r="H36" s="1"/>
      <c r="I36" s="1"/>
      <c r="J36" s="11"/>
      <c r="K36" s="1"/>
      <c r="L36" s="1"/>
      <c r="M36" s="45"/>
      <c r="O36" s="1"/>
    </row>
    <row r="37" spans="2:15" ht="15.75" customHeight="1">
      <c r="B37" s="1" t="s">
        <v>1</v>
      </c>
      <c r="C37" s="2"/>
      <c r="D37" s="2"/>
      <c r="E37" s="3"/>
      <c r="F37" s="3"/>
      <c r="G37" s="11"/>
      <c r="H37" s="1"/>
      <c r="I37" s="1"/>
      <c r="J37" s="11"/>
      <c r="K37" s="1"/>
      <c r="L37" s="1"/>
      <c r="M37" s="45"/>
      <c r="O37" s="1"/>
    </row>
    <row r="38" spans="2:15" ht="15.75" customHeight="1">
      <c r="B38" s="9"/>
      <c r="C38" s="3"/>
      <c r="D38" s="3"/>
      <c r="G38" s="5"/>
      <c r="H38" s="9"/>
      <c r="I38" s="9"/>
      <c r="J38" s="5"/>
      <c r="K38" s="9"/>
      <c r="L38" s="9"/>
      <c r="M38" s="50"/>
      <c r="O38" s="9"/>
    </row>
  </sheetData>
  <sheetProtection/>
  <mergeCells count="6">
    <mergeCell ref="N2:O2"/>
    <mergeCell ref="B29:D29"/>
    <mergeCell ref="K2:L2"/>
    <mergeCell ref="K3:L3"/>
    <mergeCell ref="H2:I2"/>
    <mergeCell ref="H3:I3"/>
  </mergeCells>
  <printOptions/>
  <pageMargins left="0.1968503937007874" right="0" top="0.5905511811023623" bottom="0" header="0.393700787401574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Diakonie ČCE - hospic CITADELA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Ing.Miloslav Běťák</dc:creator>
  <cp:keywords/>
  <dc:description/>
  <cp:lastModifiedBy>Pfann</cp:lastModifiedBy>
  <cp:lastPrinted>2012-06-21T17:27:35Z</cp:lastPrinted>
  <dcterms:created xsi:type="dcterms:W3CDTF">2006-10-06T05:32:44Z</dcterms:created>
  <dcterms:modified xsi:type="dcterms:W3CDTF">2012-06-30T13:41:54Z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-1095930401</vt:i4>
  </property>
  <property fmtid="{D5CDD505-2E9C-101B-9397-08002B2CF9AE}" pid="3" name="_EmailSubject">
    <vt:lpwstr/>
  </property>
  <property fmtid="{D5CDD505-2E9C-101B-9397-08002B2CF9AE}" pid="4" name="_AuthorEmail">
    <vt:lpwstr>v.kopecky@valachnet.cz</vt:lpwstr>
  </property>
  <property fmtid="{D5CDD505-2E9C-101B-9397-08002B2CF9AE}" pid="5" name="_AuthorEmailDisplayName">
    <vt:lpwstr>v.kopecky</vt:lpwstr>
  </property>
  <property fmtid="{D5CDD505-2E9C-101B-9397-08002B2CF9AE}" pid="6" name="_PreviousAdHocReviewCycleID">
    <vt:i4>1705147643</vt:i4>
  </property>
  <property fmtid="{D5CDD505-2E9C-101B-9397-08002B2CF9AE}" pid="7" name="_ReviewingToolsShownOnce">
    <vt:lpwstr/>
  </property>
</Properties>
</file>